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n\Downloads\"/>
    </mc:Choice>
  </mc:AlternateContent>
  <bookViews>
    <workbookView xWindow="0" yWindow="0" windowWidth="24000" windowHeight="9285"/>
  </bookViews>
  <sheets>
    <sheet name="DBS Staff Deals Order Form" sheetId="1" r:id="rId1"/>
    <sheet name="XO Sauce Recipe" sheetId="2" r:id="rId2"/>
    <sheet name="Abalone Recipe" sheetId="4" r:id="rId3"/>
  </sheets>
  <definedNames>
    <definedName name="_xlnm.Print_Area" localSheetId="0">'DBS Staff Deals Order Form'!$A$1:$H$128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D109" i="1"/>
  <c r="D100" i="1"/>
  <c r="D90" i="1"/>
  <c r="D80" i="1"/>
  <c r="D74" i="1"/>
  <c r="D67" i="1"/>
  <c r="D59" i="1"/>
  <c r="D51" i="1"/>
  <c r="D46" i="1"/>
  <c r="D40" i="1"/>
  <c r="D34" i="1"/>
  <c r="D31" i="1"/>
  <c r="D30" i="1"/>
  <c r="D29" i="1"/>
  <c r="D28" i="1"/>
  <c r="D27" i="1"/>
  <c r="D26" i="1"/>
  <c r="D25" i="1"/>
  <c r="G123" i="1" l="1"/>
  <c r="C109" i="1" l="1"/>
  <c r="C117" i="1"/>
  <c r="G117" i="1"/>
  <c r="G109" i="1"/>
  <c r="C100" i="1"/>
  <c r="G100" i="1"/>
  <c r="C90" i="1"/>
  <c r="G90" i="1"/>
  <c r="C80" i="1"/>
  <c r="G80" i="1"/>
  <c r="C74" i="1" l="1"/>
  <c r="C67" i="1"/>
  <c r="C59" i="1"/>
  <c r="G74" i="1"/>
  <c r="G67" i="1"/>
  <c r="G59" i="1"/>
  <c r="C46" i="1"/>
  <c r="G46" i="1"/>
  <c r="C51" i="1"/>
  <c r="G51" i="1"/>
  <c r="C40" i="1"/>
  <c r="C34" i="1"/>
  <c r="G40" i="1"/>
  <c r="G34" i="1"/>
  <c r="G26" i="1" l="1"/>
  <c r="G27" i="1"/>
  <c r="G28" i="1"/>
  <c r="G29" i="1"/>
  <c r="G30" i="1"/>
  <c r="G31" i="1"/>
  <c r="G25" i="1"/>
  <c r="F21" i="1" l="1"/>
</calcChain>
</file>

<file path=xl/sharedStrings.xml><?xml version="1.0" encoding="utf-8"?>
<sst xmlns="http://schemas.openxmlformats.org/spreadsheetml/2006/main" count="155" uniqueCount="97">
  <si>
    <t>Name</t>
  </si>
  <si>
    <t>Contact No</t>
  </si>
  <si>
    <t>Description</t>
  </si>
  <si>
    <t>Retail Price</t>
  </si>
  <si>
    <t>Quantity</t>
  </si>
  <si>
    <t>Sub Total</t>
  </si>
  <si>
    <t>Collection</t>
  </si>
  <si>
    <t>Payment</t>
  </si>
  <si>
    <t>Address</t>
  </si>
  <si>
    <t>Cash when meet up</t>
  </si>
  <si>
    <t>PayLah/PayNow to 96726567</t>
  </si>
  <si>
    <t>iBank transfer to UOB 7375 (bank code) 630 (branch code) 6313049660</t>
  </si>
  <si>
    <t>Please send your completed order forms to worldayisg@gmail.com (click this link)</t>
  </si>
  <si>
    <t>XO Sauce Original, 1 jar</t>
  </si>
  <si>
    <t>XO Sauce Mild Spicy, 1 jar</t>
  </si>
  <si>
    <t>Braised Abalone 5pcs, 1 can</t>
  </si>
  <si>
    <t>Braised Abalone 6pcs, 1 can</t>
  </si>
  <si>
    <t>Braised Abalone 7pcs, 1 can</t>
  </si>
  <si>
    <t>Braised Abalone 7-8pcs, 1 box</t>
  </si>
  <si>
    <t>Braised Abalone 8pcs, 1 can</t>
  </si>
  <si>
    <t>Please select your preference from below lists</t>
  </si>
  <si>
    <t>Per item</t>
  </si>
  <si>
    <t>Offer No</t>
  </si>
  <si>
    <t>Item 3 - Abalone 7-8pcs, 1 box</t>
  </si>
  <si>
    <t>List 1 - Abalone 5pcs, 1 can</t>
  </si>
  <si>
    <t>List 1 - Abalone 6pcs, 1 can</t>
  </si>
  <si>
    <t>List 1 - Abalone 7pcs, 1 can</t>
  </si>
  <si>
    <t>List 1 - Abalone 8pcs, 1 can</t>
  </si>
  <si>
    <t>List 3 - XO Sauce Original, 1 jar</t>
  </si>
  <si>
    <t>List 3 - XO Sauce Mild Spicy, 1 jar</t>
  </si>
  <si>
    <t>List 2 - XO Sauce Original, 1 jar</t>
  </si>
  <si>
    <t>List 2 - XO Sauce Mild Spicy, 1 jar</t>
  </si>
  <si>
    <t>List 1 - XO Sauce Original, 1 jar</t>
  </si>
  <si>
    <t>List 1 - XO Sauce Mild Spicy, 1 jar</t>
  </si>
  <si>
    <t>Item 2 &amp; 3 - Abalone 7-8pcs, 2 boxes</t>
  </si>
  <si>
    <t>List 2 - Abalone 5pcs, 1 can</t>
  </si>
  <si>
    <t>List 2 - Abalone 6pcs, 1 can</t>
  </si>
  <si>
    <t>List 2 - Abalone 7pcs, 1 can</t>
  </si>
  <si>
    <t>List 2 - Abalone 8pcs, 1 can</t>
  </si>
  <si>
    <t>List 3 - Abalone 5pcs, 1 can</t>
  </si>
  <si>
    <t>List 3 - Abalone 6pcs, 1 can</t>
  </si>
  <si>
    <t>List 3 - Abalone 7pcs, 1 can</t>
  </si>
  <si>
    <t>List 3 - Abalone 8pcs, 1 can</t>
  </si>
  <si>
    <t>List 4 - XO Sauce Original, 1 jar</t>
  </si>
  <si>
    <t>List 4 - XO Sauce Mild Spicy, 1 jar</t>
  </si>
  <si>
    <t>List 5 - XO Sauce Original, 1 jar</t>
  </si>
  <si>
    <t>List 5 - XO Sauce Mild Spicy, 1 jar</t>
  </si>
  <si>
    <t>Bundle offer 1a for 3 items - Abalone, 2 cans + XO Sauce, 1 jar</t>
  </si>
  <si>
    <t>Bundle offer 1b for 3 items - Abalone, 1 can &amp; 1 box + XO Sauce, 1 jar</t>
  </si>
  <si>
    <t>Bundle offer 1c for 3 items - Abalone, 2 boxes + XO Sauce, 1 jar</t>
  </si>
  <si>
    <t>Bundle offer 2a for 5 items - Abalone, 3 cans + XO Sauce, 2 jars</t>
  </si>
  <si>
    <t>Bundle offer 2b for 5 items - Abalone, 2 cans &amp; 1 box + XO Sauce, 2 jars</t>
  </si>
  <si>
    <t>Item 5 - Abalone 7-8pcs, 1 box</t>
  </si>
  <si>
    <t>Bundle offer 2c for 5 items - Abalone, 1 can &amp; 2 boxes + XO Sauce, 2 jars</t>
  </si>
  <si>
    <t>Item 4 &amp; 5 - Abalone 7-8pcs, 2 boxes</t>
  </si>
  <si>
    <t>Bundle offer 2d for 5 items - Abalone, 3 boxes + XO Sauce, 2 jars</t>
  </si>
  <si>
    <t>Item 3, 4 &amp; 5 - Abalone 7-8pcs, 3 boxes</t>
  </si>
  <si>
    <t>Bundle offer 3a for 7 items - Abalone, 4 cans + XO Sauce, 3 jars</t>
  </si>
  <si>
    <t>List 6 - XO Sauce Original, 1 jar</t>
  </si>
  <si>
    <t>List 6 - XO Sauce Mild Spicy, 1 jar</t>
  </si>
  <si>
    <t>List 7 - XO Sauce Original, 1 jar</t>
  </si>
  <si>
    <t>List 7 - XO Sauce Mild Spicy, 1 jar</t>
  </si>
  <si>
    <t>List 4 - Abalone 5pcs, 1 can</t>
  </si>
  <si>
    <t>List 4 - Abalone 6pcs, 1 can</t>
  </si>
  <si>
    <t>List 4 - Abalone 7pcs, 1 can</t>
  </si>
  <si>
    <t>List 4 - Abalone 8pcs, 1 can</t>
  </si>
  <si>
    <t>List 5 - Abalone 5pcs, 1 can</t>
  </si>
  <si>
    <t>List 5 - Abalone 6pcs, 1 can</t>
  </si>
  <si>
    <t>List 5 - Abalone 7pcs, 1 can</t>
  </si>
  <si>
    <t>List 5 - Abalone 8pcs, 1 can</t>
  </si>
  <si>
    <t>Bundle offer 3b for 7 items - Abalone, 3 cans &amp; 1 box + XO Sauce, 3 jars</t>
  </si>
  <si>
    <t>Item 7 - Abalone 7-8pcs, 1 box</t>
  </si>
  <si>
    <t>Bundle offer 3c for 7 items - Abalone, 2 cans &amp; 2 boxes + XO Sauce, 3 jars</t>
  </si>
  <si>
    <t>Item 6 &amp; 7 - Abalone 7-8pcs, 2 boxes</t>
  </si>
  <si>
    <t>Bundle offer 3d for 7 items - Abalone, 1 can &amp; 3 boxes + XO Sauce, 3 jars</t>
  </si>
  <si>
    <t>Item 5, 6 &amp; 7 - Abalone 7-8pcs, 3 boxes</t>
  </si>
  <si>
    <t>Bundle offer 3e for 7 items - Abalone, 4 boxes + XO Sauce, 3 jars</t>
  </si>
  <si>
    <t>Item 4, 5, 6 &amp; 7 - Abalone 7-8pcs, 4 boxes</t>
  </si>
  <si>
    <t>Discount</t>
  </si>
  <si>
    <t>Offer Price</t>
  </si>
  <si>
    <t>Total amount for this order form</t>
  </si>
  <si>
    <t>For Corporate and Bulk Buy in cartons, please contact us for latest offer.</t>
  </si>
  <si>
    <t>'</t>
  </si>
  <si>
    <t>*</t>
  </si>
  <si>
    <t>Email worldayisg@gmail.com</t>
  </si>
  <si>
    <t>Call or message at 88227913</t>
  </si>
  <si>
    <t>Instagram XO sauce recipes… juz serve and enjoy!</t>
  </si>
  <si>
    <t>Instagram abalone sauce recipes, from simple to lavish.</t>
  </si>
  <si>
    <t>Serving can be as easy as heating the braise sauce and pour over the abalone, add blanched vegetables like broccoli.</t>
  </si>
  <si>
    <t>You may like to add a little extra condiments like dark soy sauce to enhance flavoring as desired.</t>
  </si>
  <si>
    <t>Our braise sauce consists of premium ingredients like chinese ham (金华火腿), oyster and deep sea fish.</t>
  </si>
  <si>
    <t>Add our braise sauce to your steamboat as a natural flavour enhancer, no MSG or preservative.</t>
  </si>
  <si>
    <t>Our abalone products, after marinated for 24 hours and stewed for 48 hours, are ready for your consumption.</t>
  </si>
  <si>
    <t>More details and event updates here.</t>
  </si>
  <si>
    <t>http://sg-worldayi.appspot.com/</t>
  </si>
  <si>
    <t>Delivery charges (if applicable)</t>
  </si>
  <si>
    <t>Click here for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</si>
</sst>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nsolas"/>
      <family val="3"/>
    </font>
    <font>
      <sz val="10"/>
      <color theme="1"/>
      <name val="Consolas"/>
      <family val="3"/>
    </font>
    <font>
      <sz val="11"/>
      <color theme="1"/>
      <name val="Arial"/>
      <family val="2"/>
    </font>
    <font>
      <u/>
      <sz val="14"/>
      <color rgb="FF99330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onsolas"/>
      <family val="3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theme="1"/>
      <name val="Arial Narrow"/>
      <family val="2"/>
    </font>
    <font>
      <sz val="20"/>
      <color theme="1"/>
      <name val="Wingdings 2"/>
      <family val="1"/>
      <charset val="2"/>
    </font>
    <font>
      <sz val="20"/>
      <color theme="1"/>
      <name val="Wingdings"/>
      <charset val="2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color theme="1"/>
      <name val="Adobe Caslon Pro"/>
      <family val="1"/>
    </font>
    <font>
      <u/>
      <sz val="11"/>
      <color theme="10"/>
      <name val="Arial Narrow"/>
      <family val="2"/>
    </font>
    <font>
      <sz val="20"/>
      <color theme="1"/>
      <name val="Britannic Bold"/>
      <family val="2"/>
    </font>
    <font>
      <sz val="20"/>
      <color theme="1"/>
      <name val="Calibri"/>
      <family val="2"/>
      <scheme val="minor"/>
    </font>
    <font>
      <u/>
      <sz val="14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/>
      <diagonal/>
    </border>
    <border>
      <left style="thin">
        <color theme="7" tint="-0.249977111117893"/>
      </left>
      <right style="thin">
        <color theme="7" tint="-0.249977111117893"/>
      </right>
      <top/>
      <bottom/>
      <diagonal/>
    </border>
    <border>
      <left style="thin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/>
      <right/>
      <top style="thin">
        <color theme="7" tint="-0.249977111117893"/>
      </top>
      <bottom style="thin">
        <color theme="7" tint="-0.249977111117893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164" fontId="7" fillId="0" borderId="0" xfId="1" applyFont="1" applyBorder="1" applyAlignment="1">
      <alignment horizontal="center" vertical="center"/>
    </xf>
    <xf numFmtId="164" fontId="11" fillId="0" borderId="0" xfId="1" applyFont="1" applyBorder="1" applyAlignment="1">
      <alignment horizontal="left" vertical="center"/>
    </xf>
    <xf numFmtId="164" fontId="7" fillId="0" borderId="0" xfId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0" fillId="0" borderId="10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6" fillId="0" borderId="12" xfId="0" applyFont="1" applyBorder="1" applyAlignment="1">
      <alignment vertical="center"/>
    </xf>
    <xf numFmtId="0" fontId="7" fillId="0" borderId="11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14" fillId="0" borderId="11" xfId="0" applyFont="1" applyBorder="1" applyAlignment="1">
      <alignment horizontal="right" vertical="center" indent="1"/>
    </xf>
    <xf numFmtId="0" fontId="15" fillId="0" borderId="11" xfId="0" applyFont="1" applyBorder="1" applyAlignment="1">
      <alignment horizontal="righ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0" fillId="0" borderId="15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19" fillId="0" borderId="0" xfId="2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right" vertical="center"/>
    </xf>
    <xf numFmtId="164" fontId="0" fillId="0" borderId="0" xfId="1" applyFont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23" fillId="0" borderId="0" xfId="2" applyFont="1" applyAlignment="1"/>
    <xf numFmtId="164" fontId="12" fillId="0" borderId="0" xfId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C0000"/>
      <color rgb="FF99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3167145</xdr:colOff>
      <xdr:row>0</xdr:row>
      <xdr:rowOff>235322</xdr:rowOff>
    </xdr:from>
    <xdr:to>
      <xdr:col>2</xdr:col>
      <xdr:colOff>201067</xdr:colOff>
      <xdr:row>7</xdr:row>
      <xdr:rowOff>33617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351" y="235322"/>
          <a:ext cx="978392" cy="1445560"/>
        </a:xfrm>
        <a:prstGeom prst="rect">
          <a:avLst/>
        </a:prstGeom>
      </xdr:spPr>
    </xdr:pic>
    <xdr:clientData/>
  </xdr:twoCellAnchor>
  <xdr:twoCellAnchor editAs="oneCell">
    <xdr:from>
      <xdr:col>1</xdr:col>
      <xdr:colOff>1673453</xdr:colOff>
      <xdr:row>0</xdr:row>
      <xdr:rowOff>212910</xdr:rowOff>
    </xdr:from>
    <xdr:to>
      <xdr:col>1</xdr:col>
      <xdr:colOff>2633393</xdr:colOff>
      <xdr:row>7</xdr:row>
      <xdr:rowOff>11954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659" y="212910"/>
          <a:ext cx="959940" cy="1446309"/>
        </a:xfrm>
        <a:prstGeom prst="rect">
          <a:avLst/>
        </a:prstGeom>
      </xdr:spPr>
    </xdr:pic>
    <xdr:clientData/>
  </xdr:twoCellAnchor>
  <xdr:twoCellAnchor editAs="oneCell">
    <xdr:from>
      <xdr:col>3</xdr:col>
      <xdr:colOff>141672</xdr:colOff>
      <xdr:row>0</xdr:row>
      <xdr:rowOff>203049</xdr:rowOff>
    </xdr:from>
    <xdr:to>
      <xdr:col>4</xdr:col>
      <xdr:colOff>52676</xdr:colOff>
      <xdr:row>7</xdr:row>
      <xdr:rowOff>105335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7378" y="203049"/>
          <a:ext cx="956513" cy="1549551"/>
        </a:xfrm>
        <a:prstGeom prst="rect">
          <a:avLst/>
        </a:prstGeom>
      </xdr:spPr>
    </xdr:pic>
    <xdr:clientData/>
  </xdr:twoCellAnchor>
  <xdr:twoCellAnchor editAs="oneCell">
    <xdr:from>
      <xdr:col>4</xdr:col>
      <xdr:colOff>974914</xdr:colOff>
      <xdr:row>0</xdr:row>
      <xdr:rowOff>201706</xdr:rowOff>
    </xdr:from>
    <xdr:to>
      <xdr:col>6</xdr:col>
      <xdr:colOff>612220</xdr:colOff>
      <xdr:row>7</xdr:row>
      <xdr:rowOff>235322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296" y="201706"/>
          <a:ext cx="1215094" cy="1680881"/>
        </a:xfrm>
        <a:prstGeom prst="rect">
          <a:avLst/>
        </a:prstGeom>
      </xdr:spPr>
    </xdr:pic>
    <xdr:clientData/>
  </xdr:twoCellAnchor>
  <xdr:twoCellAnchor>
    <xdr:from>
      <xdr:col>1</xdr:col>
      <xdr:colOff>1378332</xdr:colOff>
      <xdr:row>7</xdr:row>
      <xdr:rowOff>212910</xdr:rowOff>
    </xdr:from>
    <xdr:to>
      <xdr:col>1</xdr:col>
      <xdr:colOff>2857508</xdr:colOff>
      <xdr:row>10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151538" y="1860175"/>
          <a:ext cx="1479176" cy="54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SG" sz="1400">
              <a:solidFill>
                <a:srgbClr val="FF0000"/>
              </a:solidFill>
              <a:latin typeface="Chaparral Pro" panose="02060503040505020203" pitchFamily="18" charset="0"/>
            </a:rPr>
            <a:t>XO Sauce</a:t>
          </a:r>
          <a:br>
            <a:rPr lang="en-SG" sz="1400">
              <a:solidFill>
                <a:srgbClr val="FF0000"/>
              </a:solidFill>
              <a:latin typeface="Chaparral Pro" panose="02060503040505020203" pitchFamily="18" charset="0"/>
            </a:rPr>
          </a:br>
          <a:r>
            <a:rPr lang="en-SG" sz="1400">
              <a:solidFill>
                <a:srgbClr val="FF0000"/>
              </a:solidFill>
              <a:latin typeface="Chaparral Pro" panose="02060503040505020203" pitchFamily="18" charset="0"/>
            </a:rPr>
            <a:t>Original</a:t>
          </a:r>
        </a:p>
      </xdr:txBody>
    </xdr:sp>
    <xdr:clientData/>
  </xdr:twoCellAnchor>
  <xdr:twoCellAnchor>
    <xdr:from>
      <xdr:col>1</xdr:col>
      <xdr:colOff>3009909</xdr:colOff>
      <xdr:row>7</xdr:row>
      <xdr:rowOff>208427</xdr:rowOff>
    </xdr:from>
    <xdr:to>
      <xdr:col>2</xdr:col>
      <xdr:colOff>320498</xdr:colOff>
      <xdr:row>10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783115" y="1855692"/>
          <a:ext cx="1255059" cy="5535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SG" sz="1400">
              <a:solidFill>
                <a:srgbClr val="FF0000"/>
              </a:solidFill>
              <a:latin typeface="Chaparral Pro" panose="02060503040505020203" pitchFamily="18" charset="0"/>
            </a:rPr>
            <a:t>XO Sauce</a:t>
          </a:r>
          <a:br>
            <a:rPr lang="en-SG" sz="1400">
              <a:solidFill>
                <a:srgbClr val="FF0000"/>
              </a:solidFill>
              <a:latin typeface="Chaparral Pro" panose="02060503040505020203" pitchFamily="18" charset="0"/>
            </a:rPr>
          </a:br>
          <a:r>
            <a:rPr lang="en-SG" sz="1400">
              <a:solidFill>
                <a:srgbClr val="FF0000"/>
              </a:solidFill>
              <a:latin typeface="Chaparral Pro" panose="02060503040505020203" pitchFamily="18" charset="0"/>
            </a:rPr>
            <a:t>Mild Spicy</a:t>
          </a:r>
        </a:p>
      </xdr:txBody>
    </xdr:sp>
    <xdr:clientData/>
  </xdr:twoCellAnchor>
  <xdr:twoCellAnchor>
    <xdr:from>
      <xdr:col>2</xdr:col>
      <xdr:colOff>551338</xdr:colOff>
      <xdr:row>7</xdr:row>
      <xdr:rowOff>215151</xdr:rowOff>
    </xdr:from>
    <xdr:to>
      <xdr:col>4</xdr:col>
      <xdr:colOff>750794</xdr:colOff>
      <xdr:row>10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269014" y="1862416"/>
          <a:ext cx="1835515" cy="546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en-SG" sz="1400">
              <a:solidFill>
                <a:srgbClr val="FF0000"/>
              </a:solidFill>
              <a:latin typeface="Chaparral Pro" panose="02060503040505020203" pitchFamily="18" charset="0"/>
            </a:rPr>
            <a:t>Braised</a:t>
          </a:r>
          <a:r>
            <a:rPr lang="en-SG" sz="1400" baseline="0">
              <a:solidFill>
                <a:srgbClr val="FF0000"/>
              </a:solidFill>
              <a:latin typeface="Chaparral Pro" panose="02060503040505020203" pitchFamily="18" charset="0"/>
            </a:rPr>
            <a:t> Abalone</a:t>
          </a:r>
        </a:p>
        <a:p>
          <a:pPr algn="ctr"/>
          <a:r>
            <a:rPr lang="en-SG" sz="1400" baseline="0">
              <a:solidFill>
                <a:srgbClr val="FF0000"/>
              </a:solidFill>
              <a:latin typeface="Chaparral Pro" panose="02060503040505020203" pitchFamily="18" charset="0"/>
            </a:rPr>
            <a:t>5/6/7/8pcs in can</a:t>
          </a:r>
          <a:endParaRPr lang="en-SG" sz="1400">
            <a:solidFill>
              <a:srgbClr val="FF0000"/>
            </a:solidFill>
            <a:latin typeface="Chaparral Pro" panose="02060503040505020203" pitchFamily="18" charset="0"/>
          </a:endParaRPr>
        </a:p>
      </xdr:txBody>
    </xdr:sp>
    <xdr:clientData/>
  </xdr:twoCellAnchor>
  <xdr:twoCellAnchor>
    <xdr:from>
      <xdr:col>4</xdr:col>
      <xdr:colOff>905437</xdr:colOff>
      <xdr:row>7</xdr:row>
      <xdr:rowOff>210667</xdr:rowOff>
    </xdr:from>
    <xdr:to>
      <xdr:col>6</xdr:col>
      <xdr:colOff>371475</xdr:colOff>
      <xdr:row>10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991912" y="1877542"/>
          <a:ext cx="1180538" cy="560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/>
        <a:lstStyle/>
        <a:p>
          <a:pPr algn="ctr"/>
          <a:r>
            <a:rPr lang="en-SG" sz="1400">
              <a:solidFill>
                <a:srgbClr val="FF0000"/>
              </a:solidFill>
              <a:latin typeface="Chaparral Pro" panose="02060503040505020203" pitchFamily="18" charset="0"/>
            </a:rPr>
            <a:t>Braised</a:t>
          </a:r>
          <a:r>
            <a:rPr lang="en-SG" sz="1400" baseline="0">
              <a:solidFill>
                <a:srgbClr val="FF0000"/>
              </a:solidFill>
              <a:latin typeface="Chaparral Pro" panose="02060503040505020203" pitchFamily="18" charset="0"/>
            </a:rPr>
            <a:t> Abalone</a:t>
          </a:r>
        </a:p>
        <a:p>
          <a:pPr algn="ctr"/>
          <a:r>
            <a:rPr lang="en-SG" sz="1400" baseline="0">
              <a:solidFill>
                <a:srgbClr val="FF0000"/>
              </a:solidFill>
              <a:latin typeface="Chaparral Pro" panose="02060503040505020203" pitchFamily="18" charset="0"/>
            </a:rPr>
            <a:t>7-8pcs in box</a:t>
          </a:r>
          <a:endParaRPr lang="en-SG" sz="1400">
            <a:solidFill>
              <a:srgbClr val="FF0000"/>
            </a:solidFill>
            <a:latin typeface="Chaparral Pro" panose="02060503040505020203" pitchFamily="18" charset="0"/>
          </a:endParaRPr>
        </a:p>
      </xdr:txBody>
    </xdr:sp>
    <xdr:clientData/>
  </xdr:twoCellAnchor>
  <xdr:twoCellAnchor>
    <xdr:from>
      <xdr:col>0</xdr:col>
      <xdr:colOff>28015</xdr:colOff>
      <xdr:row>3</xdr:row>
      <xdr:rowOff>236000</xdr:rowOff>
    </xdr:from>
    <xdr:to>
      <xdr:col>1</xdr:col>
      <xdr:colOff>1490383</xdr:colOff>
      <xdr:row>8</xdr:row>
      <xdr:rowOff>185530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E6C74CEE-0F9B-4B84-AD21-3AA33B44E64C}"/>
            </a:ext>
          </a:extLst>
        </xdr:cNvPr>
        <xdr:cNvSpPr/>
      </xdr:nvSpPr>
      <xdr:spPr>
        <a:xfrm>
          <a:off x="28015" y="958780"/>
          <a:ext cx="2291603" cy="1154162"/>
        </a:xfrm>
        <a:prstGeom prst="rect">
          <a:avLst/>
        </a:prstGeom>
        <a:effectLst/>
      </xdr:spPr>
      <xdr:txBody>
        <a:bodyPr wrap="square">
          <a:spAutoFit/>
        </a:bodyPr>
        <a:lstStyle>
          <a:defPPr>
            <a:defRPr lang="en-US"/>
          </a:defPPr>
          <a:lvl1pPr marL="0" algn="l" defTabSz="958023" rtl="0" eaLnBrk="1" latinLnBrk="0" hangingPunct="1">
            <a:defRPr sz="188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9011" algn="l" defTabSz="958023" rtl="0" eaLnBrk="1" latinLnBrk="0" hangingPunct="1">
            <a:defRPr sz="188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8023" algn="l" defTabSz="958023" rtl="0" eaLnBrk="1" latinLnBrk="0" hangingPunct="1">
            <a:defRPr sz="188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7034" algn="l" defTabSz="958023" rtl="0" eaLnBrk="1" latinLnBrk="0" hangingPunct="1">
            <a:defRPr sz="188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6046" algn="l" defTabSz="958023" rtl="0" eaLnBrk="1" latinLnBrk="0" hangingPunct="1">
            <a:defRPr sz="188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5057" algn="l" defTabSz="958023" rtl="0" eaLnBrk="1" latinLnBrk="0" hangingPunct="1">
            <a:defRPr sz="188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74068" algn="l" defTabSz="958023" rtl="0" eaLnBrk="1" latinLnBrk="0" hangingPunct="1">
            <a:defRPr sz="188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53080" algn="l" defTabSz="958023" rtl="0" eaLnBrk="1" latinLnBrk="0" hangingPunct="1">
            <a:defRPr sz="188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32091" algn="l" defTabSz="958023" rtl="0" eaLnBrk="1" latinLnBrk="0" hangingPunct="1">
            <a:defRPr sz="188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SG" sz="18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Festive</a:t>
          </a:r>
          <a:r>
            <a:rPr lang="en-SG" sz="18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season promotion offer till 28-Feb 2018 or while stocks last</a:t>
          </a:r>
          <a:endParaRPr lang="en-SG" sz="18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50426</xdr:colOff>
      <xdr:row>0</xdr:row>
      <xdr:rowOff>72838</xdr:rowOff>
    </xdr:from>
    <xdr:to>
      <xdr:col>1</xdr:col>
      <xdr:colOff>1414011</xdr:colOff>
      <xdr:row>3</xdr:row>
      <xdr:rowOff>102721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39A4F8-9C73-40C2-B1A8-0725C08B5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26" y="72838"/>
          <a:ext cx="2192820" cy="752663"/>
        </a:xfrm>
        <a:prstGeom prst="rect">
          <a:avLst/>
        </a:prstGeom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16751</xdr:rowOff>
    </xdr:from>
    <xdr:to>
      <xdr:col>10</xdr:col>
      <xdr:colOff>653357</xdr:colOff>
      <xdr:row>51</xdr:row>
      <xdr:rowOff>94142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958"/>
          <a:ext cx="7222323" cy="96023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6</xdr:row>
      <xdr:rowOff>36637</xdr:rowOff>
    </xdr:from>
    <xdr:to>
      <xdr:col>10</xdr:col>
      <xdr:colOff>541956</xdr:colOff>
      <xdr:row>17</xdr:row>
      <xdr:rowOff>146541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1" y="1077060"/>
          <a:ext cx="7114206" cy="2205404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17</xdr:row>
      <xdr:rowOff>127908</xdr:rowOff>
    </xdr:from>
    <xdr:to>
      <xdr:col>10</xdr:col>
      <xdr:colOff>542925</xdr:colOff>
      <xdr:row>51</xdr:row>
      <xdr:rowOff>140277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3452133"/>
          <a:ext cx="7074354" cy="6489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g-worldayi.appspot.com/" TargetMode="External"/><Relationship Id="rId1" Type="http://schemas.openxmlformats.org/officeDocument/2006/relationships/hyperlink" Target="mailto:worldayisg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130"/>
  <sheetViews>
    <sheetView showGridLines="0" tabSelected="1" topLeftCell="A13" zoomScale="85" zoomScaleNormal="85" workbookViewId="0">
      <selection activeCell="F34" sqref="F34"/>
    </sheetView>
  </sheetViews>
  <sheetFormatPr defaultColWidth="9.1328125" defaultRowHeight="18.75" customHeight="1"/>
  <cols>
    <col min="1" max="1" width="11.59765625" style="1" customWidth="1"/>
    <col min="2" max="2" width="59.1328125" style="3" customWidth="1"/>
    <col min="3" max="3" width="11.86328125" style="4" bestFit="1" customWidth="1"/>
    <col min="4" max="4" width="15.59765625" style="3" customWidth="1"/>
    <col min="5" max="5" width="11" style="3" bestFit="1" customWidth="1"/>
    <col min="6" max="6" width="9" style="3" bestFit="1" customWidth="1"/>
    <col min="7" max="7" width="12.265625" style="3" customWidth="1"/>
    <col min="8" max="8" width="3" style="7" customWidth="1"/>
    <col min="9" max="19" width="9.1328125" style="42"/>
    <col min="20" max="16384" width="9.1328125" style="1"/>
  </cols>
  <sheetData>
    <row r="1" spans="1:21" ht="18.75" customHeight="1">
      <c r="A1" s="20"/>
      <c r="B1" s="21"/>
      <c r="C1" s="22"/>
      <c r="D1" s="21"/>
      <c r="E1" s="21"/>
      <c r="F1" s="21"/>
      <c r="G1" s="21"/>
      <c r="H1" s="23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.75" customHeight="1">
      <c r="A2" s="24"/>
      <c r="B2" s="2"/>
      <c r="C2" s="9"/>
      <c r="D2" s="2"/>
      <c r="E2" s="2"/>
      <c r="F2" s="2"/>
      <c r="G2" s="2"/>
      <c r="H2" s="25"/>
      <c r="I2" s="42" t="s">
        <v>10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8.75" customHeight="1">
      <c r="A3" s="24"/>
      <c r="B3" s="2"/>
      <c r="C3" s="9"/>
      <c r="D3" s="2"/>
      <c r="E3" s="2"/>
      <c r="F3" s="2"/>
      <c r="G3" s="2"/>
      <c r="H3" s="25"/>
      <c r="I3" s="42" t="s">
        <v>9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1" ht="18.75" customHeight="1">
      <c r="A4" s="24"/>
      <c r="B4" s="2"/>
      <c r="C4" s="9"/>
      <c r="D4" s="2"/>
      <c r="E4" s="2"/>
      <c r="F4" s="2"/>
      <c r="G4" s="2"/>
      <c r="H4" s="25"/>
      <c r="I4" s="42" t="s">
        <v>11</v>
      </c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1" ht="18.75" customHeight="1">
      <c r="A5" s="24"/>
      <c r="B5" s="2"/>
      <c r="C5" s="9"/>
      <c r="D5" s="2"/>
      <c r="E5" s="2"/>
      <c r="F5" s="2"/>
      <c r="G5" s="2"/>
      <c r="H5" s="25"/>
      <c r="I5" s="42" t="s">
        <v>96</v>
      </c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ht="18.75" customHeight="1">
      <c r="A6" s="24"/>
      <c r="B6" s="2"/>
      <c r="C6" s="9"/>
      <c r="D6" s="2"/>
      <c r="E6" s="2"/>
      <c r="F6" s="2"/>
      <c r="G6" s="2"/>
      <c r="H6" s="25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ht="18.75" customHeight="1">
      <c r="A7" s="24"/>
      <c r="B7" s="2"/>
      <c r="C7" s="9"/>
      <c r="D7" s="2"/>
      <c r="E7" s="2"/>
      <c r="F7" s="2"/>
      <c r="G7" s="2"/>
      <c r="H7" s="25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ht="18.75" customHeight="1">
      <c r="A8" s="24"/>
      <c r="B8" s="2"/>
      <c r="C8" s="9"/>
      <c r="D8" s="2"/>
      <c r="E8" s="2"/>
      <c r="F8" s="2"/>
      <c r="G8" s="2"/>
      <c r="H8" s="25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ht="18.75" customHeight="1">
      <c r="A9" s="24"/>
      <c r="B9" s="2"/>
      <c r="C9" s="9"/>
      <c r="D9" s="2"/>
      <c r="E9" s="2"/>
      <c r="F9" s="2"/>
      <c r="G9" s="2"/>
      <c r="H9" s="25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ht="23.25" customHeight="1">
      <c r="A10" s="24"/>
      <c r="B10" s="2"/>
      <c r="C10" s="9"/>
      <c r="D10" s="2"/>
      <c r="E10" s="2"/>
      <c r="F10" s="2"/>
      <c r="G10" s="2"/>
      <c r="H10" s="25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ht="18.75" customHeight="1">
      <c r="A11" s="24"/>
      <c r="B11" s="46" t="s">
        <v>12</v>
      </c>
      <c r="C11" s="46"/>
      <c r="D11" s="46"/>
      <c r="E11" s="46"/>
      <c r="F11" s="46"/>
      <c r="G11" s="46"/>
      <c r="H11" s="26"/>
      <c r="I11" s="58"/>
      <c r="J11" s="59"/>
      <c r="K11" s="59"/>
      <c r="L11" s="59"/>
      <c r="M11" s="57"/>
      <c r="N11" s="57"/>
      <c r="O11" s="57"/>
      <c r="P11" s="57"/>
      <c r="Q11" s="57"/>
      <c r="R11" s="57"/>
      <c r="S11" s="57"/>
      <c r="T11" s="57"/>
      <c r="U11" s="57"/>
    </row>
    <row r="12" spans="1:21" ht="9.75" customHeight="1">
      <c r="A12" s="24"/>
      <c r="B12" s="2"/>
      <c r="C12" s="9"/>
      <c r="D12" s="2"/>
      <c r="E12" s="2"/>
      <c r="F12" s="2"/>
      <c r="G12" s="2"/>
      <c r="H12" s="25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ht="18.75" customHeight="1">
      <c r="A13" s="27" t="s">
        <v>0</v>
      </c>
      <c r="B13" s="51"/>
      <c r="C13" s="52"/>
      <c r="D13" s="10" t="s">
        <v>1</v>
      </c>
      <c r="E13" s="48"/>
      <c r="F13" s="49"/>
      <c r="G13" s="50"/>
      <c r="H13" s="25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ht="9" customHeight="1">
      <c r="A14" s="24"/>
      <c r="B14" s="2"/>
      <c r="C14" s="9"/>
      <c r="D14" s="2"/>
      <c r="E14" s="2"/>
      <c r="F14" s="2"/>
      <c r="G14" s="2"/>
      <c r="H14" s="25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ht="18.75" customHeight="1">
      <c r="A15" s="27" t="s">
        <v>8</v>
      </c>
      <c r="B15" s="48"/>
      <c r="C15" s="49"/>
      <c r="D15" s="49"/>
      <c r="E15" s="49"/>
      <c r="F15" s="49"/>
      <c r="G15" s="50"/>
      <c r="H15" s="25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ht="9" customHeight="1">
      <c r="A16" s="24"/>
      <c r="B16" s="2"/>
      <c r="C16" s="9"/>
      <c r="D16" s="2"/>
      <c r="E16" s="2"/>
      <c r="F16" s="2"/>
      <c r="G16" s="2"/>
      <c r="H16" s="25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ht="18.75" customHeight="1">
      <c r="A17" s="27" t="s">
        <v>6</v>
      </c>
      <c r="B17" s="48" t="s">
        <v>96</v>
      </c>
      <c r="C17" s="49"/>
      <c r="D17" s="49"/>
      <c r="E17" s="49"/>
      <c r="F17" s="49"/>
      <c r="G17" s="50"/>
      <c r="H17" s="25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ht="9" customHeight="1">
      <c r="A18" s="24"/>
      <c r="B18" s="2"/>
      <c r="C18" s="9"/>
      <c r="D18" s="2"/>
      <c r="E18" s="2"/>
      <c r="F18" s="2"/>
      <c r="G18" s="2"/>
      <c r="H18" s="25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ht="18.75" customHeight="1">
      <c r="A19" s="27" t="s">
        <v>7</v>
      </c>
      <c r="B19" s="48" t="s">
        <v>96</v>
      </c>
      <c r="C19" s="49"/>
      <c r="D19" s="49"/>
      <c r="E19" s="49"/>
      <c r="F19" s="49"/>
      <c r="G19" s="50"/>
      <c r="H19" s="25"/>
    </row>
    <row r="20" spans="1:21" ht="9" customHeight="1">
      <c r="A20" s="24"/>
      <c r="B20" s="2"/>
      <c r="C20" s="9"/>
      <c r="D20" s="2"/>
      <c r="E20" s="2"/>
      <c r="F20" s="2"/>
      <c r="G20" s="2"/>
      <c r="H20" s="25"/>
    </row>
    <row r="21" spans="1:21" ht="18.75" customHeight="1">
      <c r="A21" s="27"/>
      <c r="B21" s="2"/>
      <c r="C21" s="2"/>
      <c r="D21" s="2"/>
      <c r="E21" s="8" t="s">
        <v>80</v>
      </c>
      <c r="F21" s="47">
        <f>SUM(G25:G123)</f>
        <v>0</v>
      </c>
      <c r="G21" s="47"/>
      <c r="H21" s="28"/>
    </row>
    <row r="22" spans="1:21" ht="9" customHeight="1">
      <c r="A22" s="24"/>
      <c r="B22" s="2"/>
      <c r="C22" s="9"/>
      <c r="D22" s="2"/>
      <c r="E22" s="2"/>
      <c r="F22" s="2"/>
      <c r="G22" s="2"/>
      <c r="H22" s="25"/>
    </row>
    <row r="23" spans="1:21" ht="18.75" customHeight="1">
      <c r="A23" s="29" t="s">
        <v>22</v>
      </c>
      <c r="B23" s="12" t="s">
        <v>2</v>
      </c>
      <c r="C23" s="13" t="s">
        <v>3</v>
      </c>
      <c r="D23" s="13" t="s">
        <v>78</v>
      </c>
      <c r="E23" s="12" t="s">
        <v>79</v>
      </c>
      <c r="F23" s="12" t="s">
        <v>4</v>
      </c>
      <c r="G23" s="12" t="s">
        <v>5</v>
      </c>
      <c r="H23" s="25"/>
    </row>
    <row r="24" spans="1:21" ht="18.75" customHeight="1">
      <c r="A24" s="30" t="s">
        <v>21</v>
      </c>
      <c r="B24" s="14"/>
      <c r="C24" s="9"/>
      <c r="D24" s="2"/>
      <c r="E24" s="2"/>
      <c r="F24" s="2"/>
      <c r="G24" s="2"/>
      <c r="H24" s="25"/>
    </row>
    <row r="25" spans="1:21" ht="18.75" customHeight="1">
      <c r="A25" s="31">
        <v>1</v>
      </c>
      <c r="B25" s="15" t="s">
        <v>13</v>
      </c>
      <c r="C25" s="16">
        <v>15</v>
      </c>
      <c r="D25" s="60" t="str">
        <f>"-$"&amp;(C25-E25)</f>
        <v>-$1.5</v>
      </c>
      <c r="E25" s="17">
        <v>13.5</v>
      </c>
      <c r="F25" s="61"/>
      <c r="G25" s="18">
        <f>E25*F25</f>
        <v>0</v>
      </c>
      <c r="H25" s="25"/>
    </row>
    <row r="26" spans="1:21" ht="18.75" customHeight="1">
      <c r="A26" s="31">
        <v>2</v>
      </c>
      <c r="B26" s="15" t="s">
        <v>14</v>
      </c>
      <c r="C26" s="16">
        <v>15</v>
      </c>
      <c r="D26" s="60" t="str">
        <f>"-$"&amp;(C26-E26)</f>
        <v>-$1.5</v>
      </c>
      <c r="E26" s="17">
        <v>13.5</v>
      </c>
      <c r="F26" s="62"/>
      <c r="G26" s="18">
        <f t="shared" ref="G26:G34" si="0">E26*F26</f>
        <v>0</v>
      </c>
      <c r="H26" s="25"/>
    </row>
    <row r="27" spans="1:21" ht="18.75" customHeight="1">
      <c r="A27" s="31">
        <v>3</v>
      </c>
      <c r="B27" s="15" t="s">
        <v>15</v>
      </c>
      <c r="C27" s="16">
        <v>80</v>
      </c>
      <c r="D27" s="60" t="str">
        <f>"-$"&amp;(C27-E27)</f>
        <v>-$8</v>
      </c>
      <c r="E27" s="17">
        <v>72</v>
      </c>
      <c r="F27" s="62"/>
      <c r="G27" s="18">
        <f t="shared" si="0"/>
        <v>0</v>
      </c>
      <c r="H27" s="25"/>
    </row>
    <row r="28" spans="1:21" ht="18.75" customHeight="1">
      <c r="A28" s="31">
        <v>4</v>
      </c>
      <c r="B28" s="15" t="s">
        <v>16</v>
      </c>
      <c r="C28" s="16">
        <v>80</v>
      </c>
      <c r="D28" s="60" t="str">
        <f t="shared" ref="D28:D31" si="1">"-$"&amp;(C28-E28)</f>
        <v>-$8</v>
      </c>
      <c r="E28" s="17">
        <v>72</v>
      </c>
      <c r="F28" s="62"/>
      <c r="G28" s="18">
        <f t="shared" si="0"/>
        <v>0</v>
      </c>
      <c r="H28" s="25"/>
    </row>
    <row r="29" spans="1:21" ht="18.75" customHeight="1">
      <c r="A29" s="31">
        <v>5</v>
      </c>
      <c r="B29" s="15" t="s">
        <v>17</v>
      </c>
      <c r="C29" s="16">
        <v>80</v>
      </c>
      <c r="D29" s="60" t="str">
        <f t="shared" si="1"/>
        <v>-$8</v>
      </c>
      <c r="E29" s="17">
        <v>72</v>
      </c>
      <c r="F29" s="62"/>
      <c r="G29" s="18">
        <f t="shared" si="0"/>
        <v>0</v>
      </c>
      <c r="H29" s="25"/>
    </row>
    <row r="30" spans="1:21" ht="18.75" customHeight="1">
      <c r="A30" s="31">
        <v>6</v>
      </c>
      <c r="B30" s="15" t="s">
        <v>19</v>
      </c>
      <c r="C30" s="16">
        <v>80</v>
      </c>
      <c r="D30" s="60" t="str">
        <f t="shared" si="1"/>
        <v>-$8</v>
      </c>
      <c r="E30" s="17">
        <v>72</v>
      </c>
      <c r="F30" s="62"/>
      <c r="G30" s="18">
        <f t="shared" si="0"/>
        <v>0</v>
      </c>
      <c r="H30" s="25"/>
    </row>
    <row r="31" spans="1:21" ht="15" customHeight="1">
      <c r="A31" s="31">
        <v>7</v>
      </c>
      <c r="B31" s="15" t="s">
        <v>18</v>
      </c>
      <c r="C31" s="16">
        <v>70</v>
      </c>
      <c r="D31" s="60" t="str">
        <f t="shared" si="1"/>
        <v>-$7</v>
      </c>
      <c r="E31" s="17">
        <v>63</v>
      </c>
      <c r="F31" s="63"/>
      <c r="G31" s="18">
        <f t="shared" si="0"/>
        <v>0</v>
      </c>
      <c r="H31" s="25"/>
    </row>
    <row r="32" spans="1:21" ht="9" customHeight="1">
      <c r="A32" s="32"/>
      <c r="B32" s="15"/>
      <c r="C32" s="16"/>
      <c r="D32" s="16"/>
      <c r="E32" s="18"/>
      <c r="F32" s="10"/>
      <c r="G32" s="18"/>
      <c r="H32" s="25"/>
    </row>
    <row r="33" spans="1:15" ht="18.75" customHeight="1">
      <c r="A33" s="30" t="s">
        <v>47</v>
      </c>
      <c r="B33" s="2"/>
      <c r="C33" s="16"/>
      <c r="D33" s="16"/>
      <c r="E33" s="18"/>
      <c r="F33" s="10"/>
      <c r="G33" s="18"/>
      <c r="H33" s="25"/>
    </row>
    <row r="34" spans="1:15" ht="18.75" customHeight="1">
      <c r="A34" s="31">
        <v>8</v>
      </c>
      <c r="B34" s="5" t="s">
        <v>20</v>
      </c>
      <c r="C34" s="16">
        <f>(80*2)+(70*0)+(15*1)</f>
        <v>175</v>
      </c>
      <c r="D34" s="60" t="str">
        <f t="shared" ref="D34" si="2">"-$"&amp;(C34-E34)</f>
        <v>-$20</v>
      </c>
      <c r="E34" s="17">
        <v>155</v>
      </c>
      <c r="F34" s="64"/>
      <c r="G34" s="18">
        <f t="shared" si="0"/>
        <v>0</v>
      </c>
      <c r="H34" s="25"/>
    </row>
    <row r="35" spans="1:15" ht="18.75" customHeight="1">
      <c r="A35" s="33"/>
      <c r="B35" s="44" t="s">
        <v>27</v>
      </c>
      <c r="C35" s="16"/>
      <c r="D35" s="16"/>
      <c r="E35" s="18"/>
      <c r="F35" s="10"/>
      <c r="G35" s="18"/>
      <c r="H35" s="25"/>
    </row>
    <row r="36" spans="1:15" ht="18.75" customHeight="1">
      <c r="A36" s="33"/>
      <c r="B36" s="44" t="s">
        <v>36</v>
      </c>
      <c r="C36" s="16"/>
      <c r="D36" s="16"/>
      <c r="E36" s="18"/>
      <c r="F36" s="10"/>
      <c r="G36" s="18"/>
      <c r="H36" s="25"/>
    </row>
    <row r="37" spans="1:15" ht="18.75" customHeight="1">
      <c r="A37" s="33"/>
      <c r="B37" s="45" t="s">
        <v>28</v>
      </c>
      <c r="C37" s="16"/>
      <c r="D37" s="16"/>
      <c r="E37" s="18"/>
      <c r="F37" s="10"/>
      <c r="G37" s="18"/>
      <c r="H37" s="25"/>
    </row>
    <row r="38" spans="1:15" ht="9" customHeight="1">
      <c r="A38" s="32"/>
      <c r="B38" s="15"/>
      <c r="C38" s="16"/>
      <c r="D38" s="16"/>
      <c r="E38" s="18"/>
      <c r="F38" s="10"/>
      <c r="G38" s="18"/>
      <c r="H38" s="25"/>
    </row>
    <row r="39" spans="1:15" ht="18.75" customHeight="1">
      <c r="A39" s="30" t="s">
        <v>48</v>
      </c>
      <c r="B39" s="2"/>
      <c r="C39" s="16"/>
      <c r="D39" s="16"/>
      <c r="E39" s="18"/>
      <c r="F39" s="10"/>
      <c r="G39" s="18"/>
      <c r="H39" s="25"/>
    </row>
    <row r="40" spans="1:15" ht="18.75" customHeight="1">
      <c r="A40" s="31">
        <v>9</v>
      </c>
      <c r="B40" s="5" t="s">
        <v>20</v>
      </c>
      <c r="C40" s="16">
        <f>(80*1)+(70*1)+(15*1)</f>
        <v>165</v>
      </c>
      <c r="D40" s="60" t="str">
        <f t="shared" ref="D40" si="3">"-$"&amp;(C40-E40)</f>
        <v>-$17</v>
      </c>
      <c r="E40" s="17">
        <v>148</v>
      </c>
      <c r="F40" s="64"/>
      <c r="G40" s="18">
        <f t="shared" ref="G40" si="4">E40*F40</f>
        <v>0</v>
      </c>
      <c r="H40" s="25"/>
    </row>
    <row r="41" spans="1:15" ht="18.75" customHeight="1">
      <c r="A41" s="33"/>
      <c r="B41" s="44" t="s">
        <v>27</v>
      </c>
      <c r="C41" s="16"/>
      <c r="D41" s="16"/>
      <c r="E41" s="18"/>
      <c r="F41" s="10"/>
      <c r="G41" s="18"/>
      <c r="H41" s="25"/>
    </row>
    <row r="42" spans="1:15" ht="18.75" customHeight="1">
      <c r="A42" s="33"/>
      <c r="B42" s="44" t="s">
        <v>30</v>
      </c>
      <c r="C42" s="16"/>
      <c r="D42" s="16"/>
      <c r="E42" s="18"/>
      <c r="F42" s="10"/>
      <c r="G42" s="18"/>
      <c r="H42" s="25"/>
    </row>
    <row r="43" spans="1:15" ht="18.75" customHeight="1">
      <c r="A43" s="33"/>
      <c r="B43" s="6" t="s">
        <v>23</v>
      </c>
      <c r="C43" s="16"/>
      <c r="D43" s="16"/>
      <c r="E43" s="18"/>
      <c r="F43" s="10"/>
      <c r="G43" s="18"/>
      <c r="H43" s="25"/>
    </row>
    <row r="44" spans="1:15" ht="9" customHeight="1">
      <c r="A44" s="32"/>
      <c r="B44" s="15"/>
      <c r="C44" s="16"/>
      <c r="D44" s="16"/>
      <c r="E44" s="18"/>
      <c r="F44" s="10"/>
      <c r="G44" s="18"/>
      <c r="H44" s="25"/>
    </row>
    <row r="45" spans="1:15" ht="18.75" customHeight="1">
      <c r="A45" s="30" t="s">
        <v>49</v>
      </c>
      <c r="B45" s="2"/>
      <c r="C45" s="16"/>
      <c r="D45" s="16"/>
      <c r="E45" s="18"/>
      <c r="F45" s="10"/>
      <c r="G45" s="18"/>
      <c r="H45" s="25"/>
    </row>
    <row r="46" spans="1:15" ht="18.75" customHeight="1">
      <c r="A46" s="31">
        <v>10</v>
      </c>
      <c r="B46" s="5" t="s">
        <v>20</v>
      </c>
      <c r="C46" s="16">
        <f>(80*0)+(70*2)+(15*1)</f>
        <v>155</v>
      </c>
      <c r="D46" s="60" t="str">
        <f t="shared" ref="D46" si="5">"-$"&amp;(C46-E46)</f>
        <v>-$17</v>
      </c>
      <c r="E46" s="17">
        <v>138</v>
      </c>
      <c r="F46" s="64"/>
      <c r="G46" s="18">
        <f t="shared" ref="G46" si="6">E46*F46</f>
        <v>0</v>
      </c>
      <c r="H46" s="25"/>
      <c r="I46" s="42" t="s">
        <v>32</v>
      </c>
      <c r="J46" s="42" t="s">
        <v>30</v>
      </c>
      <c r="K46" s="42" t="s">
        <v>28</v>
      </c>
      <c r="L46" s="42" t="s">
        <v>43</v>
      </c>
      <c r="M46" s="42" t="s">
        <v>45</v>
      </c>
      <c r="N46" s="42" t="s">
        <v>58</v>
      </c>
      <c r="O46" s="42" t="s">
        <v>60</v>
      </c>
    </row>
    <row r="47" spans="1:15" ht="18.75" customHeight="1">
      <c r="A47" s="33"/>
      <c r="B47" s="44" t="s">
        <v>32</v>
      </c>
      <c r="C47" s="16"/>
      <c r="D47" s="16"/>
      <c r="E47" s="18"/>
      <c r="F47" s="10"/>
      <c r="G47" s="18"/>
      <c r="H47" s="25"/>
      <c r="I47" s="42" t="s">
        <v>33</v>
      </c>
      <c r="J47" s="42" t="s">
        <v>31</v>
      </c>
      <c r="K47" s="42" t="s">
        <v>29</v>
      </c>
      <c r="L47" s="42" t="s">
        <v>44</v>
      </c>
      <c r="M47" s="42" t="s">
        <v>46</v>
      </c>
      <c r="N47" s="42" t="s">
        <v>59</v>
      </c>
      <c r="O47" s="42" t="s">
        <v>61</v>
      </c>
    </row>
    <row r="48" spans="1:15" ht="18.75" customHeight="1">
      <c r="A48" s="33"/>
      <c r="B48" s="6" t="s">
        <v>34</v>
      </c>
      <c r="C48" s="16"/>
      <c r="D48" s="16"/>
      <c r="E48" s="18"/>
      <c r="F48" s="10"/>
      <c r="G48" s="18"/>
      <c r="H48" s="25"/>
    </row>
    <row r="49" spans="1:13" ht="9" customHeight="1">
      <c r="A49" s="32"/>
      <c r="B49" s="15"/>
      <c r="C49" s="16"/>
      <c r="D49" s="16"/>
      <c r="E49" s="18"/>
      <c r="F49" s="10"/>
      <c r="G49" s="18"/>
      <c r="H49" s="25"/>
    </row>
    <row r="50" spans="1:13" ht="18.75" customHeight="1">
      <c r="A50" s="30" t="s">
        <v>50</v>
      </c>
      <c r="B50" s="15"/>
      <c r="C50" s="16"/>
      <c r="D50" s="16"/>
      <c r="E50" s="18"/>
      <c r="F50" s="10"/>
      <c r="G50" s="18"/>
      <c r="H50" s="25"/>
    </row>
    <row r="51" spans="1:13" ht="18.75" customHeight="1">
      <c r="A51" s="31">
        <v>11</v>
      </c>
      <c r="B51" s="5" t="s">
        <v>20</v>
      </c>
      <c r="C51" s="16">
        <f>(80*3)+(70*0)+(15*2)</f>
        <v>270</v>
      </c>
      <c r="D51" s="60" t="str">
        <f t="shared" ref="D51" si="7">"-$"&amp;(C51-E51)</f>
        <v>-$32</v>
      </c>
      <c r="E51" s="17">
        <v>238</v>
      </c>
      <c r="F51" s="64"/>
      <c r="G51" s="18">
        <f t="shared" ref="G51" si="8">E51*F51</f>
        <v>0</v>
      </c>
      <c r="H51" s="25"/>
      <c r="I51" s="42" t="s">
        <v>24</v>
      </c>
      <c r="J51" s="42" t="s">
        <v>35</v>
      </c>
      <c r="K51" s="42" t="s">
        <v>39</v>
      </c>
      <c r="L51" s="42" t="s">
        <v>62</v>
      </c>
      <c r="M51" s="42" t="s">
        <v>66</v>
      </c>
    </row>
    <row r="52" spans="1:13" ht="18.75" customHeight="1">
      <c r="A52" s="33"/>
      <c r="B52" s="44" t="s">
        <v>27</v>
      </c>
      <c r="C52" s="16"/>
      <c r="D52" s="16"/>
      <c r="E52" s="18"/>
      <c r="F52" s="10"/>
      <c r="G52" s="18"/>
      <c r="H52" s="25"/>
      <c r="I52" s="42" t="s">
        <v>25</v>
      </c>
      <c r="J52" s="42" t="s">
        <v>36</v>
      </c>
      <c r="K52" s="42" t="s">
        <v>40</v>
      </c>
      <c r="L52" s="42" t="s">
        <v>63</v>
      </c>
      <c r="M52" s="42" t="s">
        <v>67</v>
      </c>
    </row>
    <row r="53" spans="1:13" ht="18.75" customHeight="1">
      <c r="A53" s="33"/>
      <c r="B53" s="44" t="s">
        <v>37</v>
      </c>
      <c r="C53" s="16"/>
      <c r="D53" s="16"/>
      <c r="E53" s="18"/>
      <c r="F53" s="10"/>
      <c r="G53" s="18"/>
      <c r="H53" s="25"/>
      <c r="I53" s="42" t="s">
        <v>26</v>
      </c>
      <c r="J53" s="42" t="s">
        <v>37</v>
      </c>
      <c r="K53" s="42" t="s">
        <v>41</v>
      </c>
      <c r="L53" s="42" t="s">
        <v>64</v>
      </c>
      <c r="M53" s="42" t="s">
        <v>68</v>
      </c>
    </row>
    <row r="54" spans="1:13" ht="18.75" customHeight="1">
      <c r="A54" s="33"/>
      <c r="B54" s="44" t="s">
        <v>40</v>
      </c>
      <c r="C54" s="16"/>
      <c r="D54" s="16"/>
      <c r="E54" s="18"/>
      <c r="F54" s="9"/>
      <c r="G54" s="2"/>
      <c r="H54" s="25"/>
      <c r="I54" s="42" t="s">
        <v>27</v>
      </c>
      <c r="J54" s="42" t="s">
        <v>38</v>
      </c>
      <c r="K54" s="42" t="s">
        <v>42</v>
      </c>
      <c r="L54" s="42" t="s">
        <v>65</v>
      </c>
      <c r="M54" s="42" t="s">
        <v>69</v>
      </c>
    </row>
    <row r="55" spans="1:13" ht="18.75" customHeight="1">
      <c r="A55" s="33"/>
      <c r="B55" s="44" t="s">
        <v>43</v>
      </c>
      <c r="C55" s="16"/>
      <c r="D55" s="16"/>
      <c r="E55" s="18"/>
      <c r="F55" s="9"/>
      <c r="G55" s="2"/>
      <c r="H55" s="25"/>
    </row>
    <row r="56" spans="1:13" ht="18.75" customHeight="1">
      <c r="A56" s="24"/>
      <c r="B56" s="45" t="s">
        <v>46</v>
      </c>
      <c r="C56" s="10"/>
      <c r="D56" s="10"/>
      <c r="E56" s="11"/>
      <c r="F56" s="9"/>
      <c r="G56" s="2"/>
      <c r="H56" s="25"/>
    </row>
    <row r="57" spans="1:13" ht="9" customHeight="1">
      <c r="A57" s="32"/>
      <c r="B57" s="15"/>
      <c r="C57" s="16"/>
      <c r="D57" s="16"/>
      <c r="E57" s="18"/>
      <c r="F57" s="10"/>
      <c r="G57" s="18"/>
      <c r="H57" s="25"/>
    </row>
    <row r="58" spans="1:13" ht="18.75" customHeight="1">
      <c r="A58" s="30" t="s">
        <v>51</v>
      </c>
      <c r="B58" s="15"/>
      <c r="C58" s="16"/>
      <c r="D58" s="16"/>
      <c r="E58" s="18"/>
      <c r="F58" s="10"/>
      <c r="G58" s="18"/>
      <c r="H58" s="25"/>
    </row>
    <row r="59" spans="1:13" ht="18.75" customHeight="1">
      <c r="A59" s="31">
        <v>12</v>
      </c>
      <c r="B59" s="5" t="s">
        <v>20</v>
      </c>
      <c r="C59" s="16">
        <f>(80*2)+(70*1)+(15*2)</f>
        <v>260</v>
      </c>
      <c r="D59" s="60" t="str">
        <f t="shared" ref="D59" si="9">"-$"&amp;(C59-E59)</f>
        <v>-$32</v>
      </c>
      <c r="E59" s="17">
        <v>228</v>
      </c>
      <c r="F59" s="64"/>
      <c r="G59" s="18">
        <f t="shared" ref="G59" si="10">E59*F59</f>
        <v>0</v>
      </c>
      <c r="H59" s="25"/>
    </row>
    <row r="60" spans="1:13" ht="18.75" customHeight="1">
      <c r="A60" s="33"/>
      <c r="B60" s="44" t="s">
        <v>27</v>
      </c>
      <c r="C60" s="16"/>
      <c r="D60" s="16"/>
      <c r="E60" s="18"/>
      <c r="F60" s="10"/>
      <c r="G60" s="18"/>
      <c r="H60" s="25"/>
    </row>
    <row r="61" spans="1:13" ht="18.75" customHeight="1">
      <c r="A61" s="33"/>
      <c r="B61" s="44" t="s">
        <v>37</v>
      </c>
      <c r="C61" s="16"/>
      <c r="D61" s="16"/>
      <c r="E61" s="18"/>
      <c r="F61" s="10"/>
      <c r="G61" s="18"/>
      <c r="H61" s="25"/>
    </row>
    <row r="62" spans="1:13" ht="18.75" customHeight="1">
      <c r="A62" s="33"/>
      <c r="B62" s="44" t="s">
        <v>28</v>
      </c>
      <c r="C62" s="16"/>
      <c r="D62" s="16"/>
      <c r="E62" s="18"/>
      <c r="F62" s="9"/>
      <c r="G62" s="2"/>
      <c r="H62" s="25"/>
    </row>
    <row r="63" spans="1:13" ht="18.75" customHeight="1">
      <c r="A63" s="33"/>
      <c r="B63" s="44" t="s">
        <v>44</v>
      </c>
      <c r="C63" s="16"/>
      <c r="D63" s="16"/>
      <c r="E63" s="18"/>
      <c r="F63" s="9"/>
      <c r="G63" s="2"/>
      <c r="H63" s="25"/>
    </row>
    <row r="64" spans="1:13" ht="18.75" customHeight="1">
      <c r="A64" s="24"/>
      <c r="B64" s="6" t="s">
        <v>52</v>
      </c>
      <c r="C64" s="10"/>
      <c r="D64" s="10"/>
      <c r="E64" s="11"/>
      <c r="F64" s="9"/>
      <c r="G64" s="2"/>
      <c r="H64" s="25"/>
    </row>
    <row r="65" spans="1:8" ht="9" customHeight="1">
      <c r="A65" s="32"/>
      <c r="B65" s="15"/>
      <c r="C65" s="16"/>
      <c r="D65" s="16"/>
      <c r="E65" s="18"/>
      <c r="F65" s="10"/>
      <c r="G65" s="18"/>
      <c r="H65" s="25"/>
    </row>
    <row r="66" spans="1:8" ht="18.75" customHeight="1">
      <c r="A66" s="30" t="s">
        <v>53</v>
      </c>
      <c r="B66" s="15"/>
      <c r="C66" s="16"/>
      <c r="D66" s="16"/>
      <c r="E66" s="18"/>
      <c r="F66" s="10"/>
      <c r="G66" s="18"/>
      <c r="H66" s="25"/>
    </row>
    <row r="67" spans="1:8" ht="18.75" customHeight="1">
      <c r="A67" s="31">
        <v>13</v>
      </c>
      <c r="B67" s="5" t="s">
        <v>20</v>
      </c>
      <c r="C67" s="16">
        <f>(80*1)+(70*2)+(15*2)</f>
        <v>250</v>
      </c>
      <c r="D67" s="60" t="str">
        <f t="shared" ref="D67" si="11">"-$"&amp;(C67-E67)</f>
        <v>-$32</v>
      </c>
      <c r="E67" s="17">
        <v>218</v>
      </c>
      <c r="F67" s="64"/>
      <c r="G67" s="18">
        <f t="shared" ref="G67" si="12">E67*F67</f>
        <v>0</v>
      </c>
      <c r="H67" s="25"/>
    </row>
    <row r="68" spans="1:8" ht="18.75" customHeight="1">
      <c r="A68" s="33"/>
      <c r="B68" s="44" t="s">
        <v>27</v>
      </c>
      <c r="C68" s="16"/>
      <c r="D68" s="16"/>
      <c r="E68" s="18"/>
      <c r="F68" s="10"/>
      <c r="G68" s="18"/>
      <c r="H68" s="25"/>
    </row>
    <row r="69" spans="1:8" ht="18.75" customHeight="1">
      <c r="A69" s="33"/>
      <c r="B69" s="44" t="s">
        <v>30</v>
      </c>
      <c r="C69" s="16"/>
      <c r="D69" s="16"/>
      <c r="E69" s="18"/>
      <c r="F69" s="10"/>
      <c r="G69" s="18"/>
      <c r="H69" s="25"/>
    </row>
    <row r="70" spans="1:8" ht="18.75" customHeight="1">
      <c r="A70" s="33"/>
      <c r="B70" s="44" t="s">
        <v>29</v>
      </c>
      <c r="C70" s="16"/>
      <c r="D70" s="16"/>
      <c r="E70" s="18"/>
      <c r="F70" s="9"/>
      <c r="G70" s="2"/>
      <c r="H70" s="25"/>
    </row>
    <row r="71" spans="1:8" ht="18.75" customHeight="1">
      <c r="A71" s="24"/>
      <c r="B71" s="6" t="s">
        <v>54</v>
      </c>
      <c r="C71" s="10"/>
      <c r="D71" s="10"/>
      <c r="E71" s="11"/>
      <c r="F71" s="9"/>
      <c r="G71" s="2"/>
      <c r="H71" s="25"/>
    </row>
    <row r="72" spans="1:8" ht="9" customHeight="1">
      <c r="A72" s="32"/>
      <c r="B72" s="15"/>
      <c r="C72" s="16"/>
      <c r="D72" s="16"/>
      <c r="E72" s="18"/>
      <c r="F72" s="10"/>
      <c r="G72" s="18"/>
      <c r="H72" s="25"/>
    </row>
    <row r="73" spans="1:8" ht="18.75" customHeight="1">
      <c r="A73" s="30" t="s">
        <v>55</v>
      </c>
      <c r="B73" s="15"/>
      <c r="C73" s="16"/>
      <c r="D73" s="16"/>
      <c r="E73" s="18"/>
      <c r="F73" s="10"/>
      <c r="G73" s="18"/>
      <c r="H73" s="25"/>
    </row>
    <row r="74" spans="1:8" ht="18.75" customHeight="1">
      <c r="A74" s="31">
        <v>14</v>
      </c>
      <c r="B74" s="5" t="s">
        <v>20</v>
      </c>
      <c r="C74" s="16">
        <f>(80*0)+(70*3)+(15*2)</f>
        <v>240</v>
      </c>
      <c r="D74" s="60" t="str">
        <f t="shared" ref="D74" si="13">"-$"&amp;(C74-E74)</f>
        <v>-$32</v>
      </c>
      <c r="E74" s="17">
        <v>208</v>
      </c>
      <c r="F74" s="64"/>
      <c r="G74" s="18">
        <f t="shared" ref="G74" si="14">E74*F74</f>
        <v>0</v>
      </c>
      <c r="H74" s="25"/>
    </row>
    <row r="75" spans="1:8" ht="18.75" customHeight="1">
      <c r="A75" s="33"/>
      <c r="B75" s="44" t="s">
        <v>32</v>
      </c>
      <c r="C75" s="16"/>
      <c r="D75" s="16"/>
      <c r="E75" s="18"/>
      <c r="F75" s="10"/>
      <c r="G75" s="18"/>
      <c r="H75" s="25"/>
    </row>
    <row r="76" spans="1:8" ht="18.75" customHeight="1">
      <c r="A76" s="33"/>
      <c r="B76" s="44" t="s">
        <v>31</v>
      </c>
      <c r="C76" s="16"/>
      <c r="D76" s="16"/>
      <c r="E76" s="18"/>
      <c r="F76" s="10"/>
      <c r="G76" s="18"/>
      <c r="H76" s="25"/>
    </row>
    <row r="77" spans="1:8" ht="18.75" customHeight="1">
      <c r="A77" s="24"/>
      <c r="B77" s="6" t="s">
        <v>56</v>
      </c>
      <c r="C77" s="10"/>
      <c r="D77" s="10"/>
      <c r="E77" s="11"/>
      <c r="F77" s="9"/>
      <c r="G77" s="2"/>
      <c r="H77" s="25"/>
    </row>
    <row r="78" spans="1:8" ht="9" customHeight="1">
      <c r="A78" s="32"/>
      <c r="B78" s="15"/>
      <c r="C78" s="16"/>
      <c r="D78" s="16"/>
      <c r="E78" s="18"/>
      <c r="F78" s="10"/>
      <c r="G78" s="18"/>
      <c r="H78" s="25"/>
    </row>
    <row r="79" spans="1:8" ht="18.75" customHeight="1">
      <c r="A79" s="30" t="s">
        <v>57</v>
      </c>
      <c r="B79" s="15"/>
      <c r="C79" s="16"/>
      <c r="D79" s="16"/>
      <c r="E79" s="18"/>
      <c r="F79" s="10"/>
      <c r="G79" s="18"/>
      <c r="H79" s="25"/>
    </row>
    <row r="80" spans="1:8" ht="18.75" customHeight="1">
      <c r="A80" s="31">
        <v>15</v>
      </c>
      <c r="B80" s="5" t="s">
        <v>20</v>
      </c>
      <c r="C80" s="16">
        <f>(80*4)+(70*0)+(15*3)</f>
        <v>365</v>
      </c>
      <c r="D80" s="60" t="str">
        <f t="shared" ref="D80" si="15">"-$"&amp;(C80-E80)</f>
        <v>-$47</v>
      </c>
      <c r="E80" s="17">
        <v>318</v>
      </c>
      <c r="F80" s="64"/>
      <c r="G80" s="18">
        <f t="shared" ref="G80" si="16">E80*F80</f>
        <v>0</v>
      </c>
      <c r="H80" s="25"/>
    </row>
    <row r="81" spans="1:8" ht="18.75" customHeight="1">
      <c r="A81" s="33"/>
      <c r="B81" s="44" t="s">
        <v>27</v>
      </c>
      <c r="C81" s="16"/>
      <c r="D81" s="16"/>
      <c r="E81" s="18"/>
      <c r="F81" s="10"/>
      <c r="G81" s="18"/>
      <c r="H81" s="25"/>
    </row>
    <row r="82" spans="1:8" ht="18.75" customHeight="1">
      <c r="A82" s="33"/>
      <c r="B82" s="44" t="s">
        <v>37</v>
      </c>
      <c r="C82" s="16"/>
      <c r="D82" s="16"/>
      <c r="E82" s="18"/>
      <c r="F82" s="10"/>
      <c r="G82" s="18"/>
      <c r="H82" s="25"/>
    </row>
    <row r="83" spans="1:8" ht="18.75" customHeight="1">
      <c r="A83" s="33"/>
      <c r="B83" s="44" t="s">
        <v>40</v>
      </c>
      <c r="C83" s="16"/>
      <c r="D83" s="16"/>
      <c r="E83" s="18"/>
      <c r="F83" s="9"/>
      <c r="G83" s="2"/>
      <c r="H83" s="25"/>
    </row>
    <row r="84" spans="1:8" ht="18.75" customHeight="1">
      <c r="A84" s="33"/>
      <c r="B84" s="44" t="s">
        <v>62</v>
      </c>
      <c r="C84" s="16"/>
      <c r="D84" s="16"/>
      <c r="E84" s="18"/>
      <c r="F84" s="9"/>
      <c r="G84" s="2"/>
      <c r="H84" s="25"/>
    </row>
    <row r="85" spans="1:8" ht="18.75" customHeight="1">
      <c r="A85" s="33"/>
      <c r="B85" s="44" t="s">
        <v>45</v>
      </c>
      <c r="C85" s="16"/>
      <c r="D85" s="16"/>
      <c r="E85" s="18"/>
      <c r="F85" s="9"/>
      <c r="G85" s="2"/>
      <c r="H85" s="25"/>
    </row>
    <row r="86" spans="1:8" ht="18.75" customHeight="1">
      <c r="A86" s="33"/>
      <c r="B86" s="44" t="s">
        <v>59</v>
      </c>
      <c r="C86" s="16"/>
      <c r="D86" s="16"/>
      <c r="E86" s="18"/>
      <c r="F86" s="9"/>
      <c r="G86" s="2"/>
      <c r="H86" s="25"/>
    </row>
    <row r="87" spans="1:8" ht="18.75" customHeight="1">
      <c r="A87" s="24"/>
      <c r="B87" s="45" t="s">
        <v>60</v>
      </c>
      <c r="C87" s="10"/>
      <c r="D87" s="10"/>
      <c r="E87" s="11"/>
      <c r="F87" s="9"/>
      <c r="G87" s="2"/>
      <c r="H87" s="25"/>
    </row>
    <row r="88" spans="1:8" ht="9" customHeight="1">
      <c r="A88" s="32"/>
      <c r="B88" s="15"/>
      <c r="C88" s="16"/>
      <c r="D88" s="16"/>
      <c r="E88" s="18"/>
      <c r="F88" s="10"/>
      <c r="G88" s="18"/>
      <c r="H88" s="25"/>
    </row>
    <row r="89" spans="1:8" ht="18.75" customHeight="1">
      <c r="A89" s="30" t="s">
        <v>70</v>
      </c>
      <c r="B89" s="15"/>
      <c r="C89" s="16"/>
      <c r="D89" s="16"/>
      <c r="E89" s="18"/>
      <c r="F89" s="10"/>
      <c r="G89" s="18"/>
      <c r="H89" s="25"/>
    </row>
    <row r="90" spans="1:8" ht="18.75" customHeight="1">
      <c r="A90" s="31">
        <v>16</v>
      </c>
      <c r="B90" s="5" t="s">
        <v>20</v>
      </c>
      <c r="C90" s="16">
        <f>(80*3)+(70*1)+(15*3)</f>
        <v>355</v>
      </c>
      <c r="D90" s="60" t="str">
        <f t="shared" ref="D90" si="17">"-$"&amp;(C90-E90)</f>
        <v>-$47</v>
      </c>
      <c r="E90" s="17">
        <v>308</v>
      </c>
      <c r="F90" s="64"/>
      <c r="G90" s="18">
        <f t="shared" ref="G90" si="18">E90*F90</f>
        <v>0</v>
      </c>
      <c r="H90" s="25"/>
    </row>
    <row r="91" spans="1:8" ht="18.75" customHeight="1">
      <c r="A91" s="33"/>
      <c r="B91" s="44" t="s">
        <v>27</v>
      </c>
      <c r="C91" s="16"/>
      <c r="D91" s="16"/>
      <c r="E91" s="18"/>
      <c r="F91" s="10"/>
      <c r="G91" s="18"/>
      <c r="H91" s="25"/>
    </row>
    <row r="92" spans="1:8" ht="18.75" customHeight="1">
      <c r="A92" s="33"/>
      <c r="B92" s="44" t="s">
        <v>37</v>
      </c>
      <c r="C92" s="16"/>
      <c r="D92" s="16"/>
      <c r="E92" s="18"/>
      <c r="F92" s="10"/>
      <c r="G92" s="18"/>
      <c r="H92" s="25"/>
    </row>
    <row r="93" spans="1:8" ht="18.75" customHeight="1">
      <c r="A93" s="33"/>
      <c r="B93" s="44" t="s">
        <v>40</v>
      </c>
      <c r="C93" s="16"/>
      <c r="D93" s="16"/>
      <c r="E93" s="18"/>
      <c r="F93" s="9"/>
      <c r="G93" s="2"/>
      <c r="H93" s="25"/>
    </row>
    <row r="94" spans="1:8" ht="18.75" customHeight="1">
      <c r="A94" s="33"/>
      <c r="B94" s="44" t="s">
        <v>44</v>
      </c>
      <c r="C94" s="16"/>
      <c r="D94" s="16"/>
      <c r="E94" s="18"/>
      <c r="F94" s="9"/>
      <c r="G94" s="2"/>
      <c r="H94" s="25"/>
    </row>
    <row r="95" spans="1:8" ht="18.75" customHeight="1">
      <c r="A95" s="33"/>
      <c r="B95" s="44" t="s">
        <v>45</v>
      </c>
      <c r="C95" s="16"/>
      <c r="D95" s="16"/>
      <c r="E95" s="18"/>
      <c r="F95" s="9"/>
      <c r="G95" s="2"/>
      <c r="H95" s="25"/>
    </row>
    <row r="96" spans="1:8" ht="18.75" customHeight="1">
      <c r="A96" s="33"/>
      <c r="B96" s="44" t="s">
        <v>59</v>
      </c>
      <c r="C96" s="16"/>
      <c r="D96" s="16"/>
      <c r="E96" s="18"/>
      <c r="F96" s="9"/>
      <c r="G96" s="2"/>
      <c r="H96" s="25"/>
    </row>
    <row r="97" spans="1:8" ht="18.75" customHeight="1">
      <c r="A97" s="24"/>
      <c r="B97" s="6" t="s">
        <v>71</v>
      </c>
      <c r="C97" s="10"/>
      <c r="D97" s="10"/>
      <c r="E97" s="11"/>
      <c r="F97" s="9"/>
      <c r="G97" s="2"/>
      <c r="H97" s="25"/>
    </row>
    <row r="98" spans="1:8" ht="9" customHeight="1">
      <c r="A98" s="32"/>
      <c r="B98" s="15"/>
      <c r="C98" s="16"/>
      <c r="D98" s="16"/>
      <c r="E98" s="18"/>
      <c r="F98" s="10"/>
      <c r="G98" s="18"/>
      <c r="H98" s="25"/>
    </row>
    <row r="99" spans="1:8" ht="18.75" customHeight="1">
      <c r="A99" s="30" t="s">
        <v>72</v>
      </c>
      <c r="B99" s="15"/>
      <c r="C99" s="16"/>
      <c r="D99" s="16"/>
      <c r="E99" s="18"/>
      <c r="F99" s="10"/>
      <c r="G99" s="18"/>
      <c r="H99" s="25"/>
    </row>
    <row r="100" spans="1:8" ht="18.75" customHeight="1">
      <c r="A100" s="31">
        <v>17</v>
      </c>
      <c r="B100" s="5" t="s">
        <v>20</v>
      </c>
      <c r="C100" s="16">
        <f>(80*2)+(70*2)+(15*3)</f>
        <v>345</v>
      </c>
      <c r="D100" s="60" t="str">
        <f t="shared" ref="D100" si="19">"-$"&amp;(C100-E100)</f>
        <v>-$47</v>
      </c>
      <c r="E100" s="17">
        <v>298</v>
      </c>
      <c r="F100" s="64"/>
      <c r="G100" s="18">
        <f t="shared" ref="G100" si="20">E100*F100</f>
        <v>0</v>
      </c>
      <c r="H100" s="25"/>
    </row>
    <row r="101" spans="1:8" ht="18.75" customHeight="1">
      <c r="A101" s="33"/>
      <c r="B101" s="44" t="s">
        <v>27</v>
      </c>
      <c r="C101" s="16"/>
      <c r="D101" s="16"/>
      <c r="E101" s="18"/>
      <c r="F101" s="10"/>
      <c r="G101" s="18"/>
      <c r="H101" s="25"/>
    </row>
    <row r="102" spans="1:8" ht="18.75" customHeight="1">
      <c r="A102" s="33"/>
      <c r="B102" s="44" t="s">
        <v>37</v>
      </c>
      <c r="C102" s="16"/>
      <c r="D102" s="16"/>
      <c r="E102" s="18"/>
      <c r="F102" s="10"/>
      <c r="G102" s="18"/>
      <c r="H102" s="25"/>
    </row>
    <row r="103" spans="1:8" ht="18.75" customHeight="1">
      <c r="A103" s="33"/>
      <c r="B103" s="44" t="s">
        <v>28</v>
      </c>
      <c r="C103" s="16"/>
      <c r="D103" s="16"/>
      <c r="E103" s="18"/>
      <c r="F103" s="9"/>
      <c r="G103" s="2"/>
      <c r="H103" s="25"/>
    </row>
    <row r="104" spans="1:8" ht="18.75" customHeight="1">
      <c r="A104" s="33"/>
      <c r="B104" s="44" t="s">
        <v>44</v>
      </c>
      <c r="C104" s="16"/>
      <c r="D104" s="16"/>
      <c r="E104" s="18"/>
      <c r="F104" s="9"/>
      <c r="G104" s="2"/>
      <c r="H104" s="25"/>
    </row>
    <row r="105" spans="1:8" ht="18.75" customHeight="1">
      <c r="A105" s="33"/>
      <c r="B105" s="44" t="s">
        <v>45</v>
      </c>
      <c r="C105" s="16"/>
      <c r="D105" s="16"/>
      <c r="E105" s="18"/>
      <c r="F105" s="9"/>
      <c r="G105" s="2"/>
      <c r="H105" s="25"/>
    </row>
    <row r="106" spans="1:8" ht="18.75" customHeight="1">
      <c r="A106" s="24"/>
      <c r="B106" s="6" t="s">
        <v>73</v>
      </c>
      <c r="C106" s="10"/>
      <c r="D106" s="10"/>
      <c r="E106" s="11"/>
      <c r="F106" s="9"/>
      <c r="G106" s="2"/>
      <c r="H106" s="25"/>
    </row>
    <row r="107" spans="1:8" ht="9" customHeight="1">
      <c r="A107" s="32"/>
      <c r="B107" s="15"/>
      <c r="C107" s="16"/>
      <c r="D107" s="16"/>
      <c r="E107" s="18"/>
      <c r="F107" s="10"/>
      <c r="G107" s="18"/>
      <c r="H107" s="25"/>
    </row>
    <row r="108" spans="1:8" ht="18.75" customHeight="1">
      <c r="A108" s="30" t="s">
        <v>74</v>
      </c>
      <c r="B108" s="15"/>
      <c r="C108" s="16"/>
      <c r="D108" s="16"/>
      <c r="E108" s="18"/>
      <c r="F108" s="10"/>
      <c r="G108" s="18"/>
      <c r="H108" s="25"/>
    </row>
    <row r="109" spans="1:8" ht="18.75" customHeight="1">
      <c r="A109" s="31">
        <v>18</v>
      </c>
      <c r="B109" s="5" t="s">
        <v>20</v>
      </c>
      <c r="C109" s="16">
        <f>(80*1)+(70*3)+(15*3)</f>
        <v>335</v>
      </c>
      <c r="D109" s="60" t="str">
        <f t="shared" ref="D109" si="21">"-$"&amp;(C109-E109)</f>
        <v>-$47</v>
      </c>
      <c r="E109" s="17">
        <v>288</v>
      </c>
      <c r="F109" s="64"/>
      <c r="G109" s="18">
        <f t="shared" ref="G109" si="22">E109*F109</f>
        <v>0</v>
      </c>
      <c r="H109" s="25"/>
    </row>
    <row r="110" spans="1:8" ht="18.75" customHeight="1">
      <c r="A110" s="33"/>
      <c r="B110" s="44" t="s">
        <v>27</v>
      </c>
      <c r="C110" s="16"/>
      <c r="D110" s="16"/>
      <c r="E110" s="18"/>
      <c r="F110" s="10"/>
      <c r="G110" s="18"/>
      <c r="H110" s="25"/>
    </row>
    <row r="111" spans="1:8" ht="18.75" customHeight="1">
      <c r="A111" s="33"/>
      <c r="B111" s="44" t="s">
        <v>31</v>
      </c>
      <c r="C111" s="16"/>
      <c r="D111" s="16"/>
      <c r="E111" s="18"/>
      <c r="F111" s="10"/>
      <c r="G111" s="18"/>
      <c r="H111" s="25"/>
    </row>
    <row r="112" spans="1:8" ht="18.75" customHeight="1">
      <c r="A112" s="33"/>
      <c r="B112" s="44" t="s">
        <v>28</v>
      </c>
      <c r="C112" s="16"/>
      <c r="D112" s="16"/>
      <c r="E112" s="18"/>
      <c r="F112" s="9"/>
      <c r="G112" s="2"/>
      <c r="H112" s="25"/>
    </row>
    <row r="113" spans="1:8" ht="18.75" customHeight="1">
      <c r="A113" s="33"/>
      <c r="B113" s="44" t="s">
        <v>44</v>
      </c>
      <c r="C113" s="16"/>
      <c r="D113" s="16"/>
      <c r="E113" s="18"/>
      <c r="F113" s="9"/>
      <c r="G113" s="2"/>
      <c r="H113" s="25"/>
    </row>
    <row r="114" spans="1:8" ht="18.75" customHeight="1">
      <c r="A114" s="24"/>
      <c r="B114" s="6" t="s">
        <v>75</v>
      </c>
      <c r="C114" s="10"/>
      <c r="D114" s="10"/>
      <c r="E114" s="11"/>
      <c r="F114" s="9"/>
      <c r="G114" s="2"/>
      <c r="H114" s="25"/>
    </row>
    <row r="115" spans="1:8" ht="9" customHeight="1">
      <c r="A115" s="32"/>
      <c r="B115" s="15"/>
      <c r="C115" s="16"/>
      <c r="D115" s="16"/>
      <c r="E115" s="18"/>
      <c r="F115" s="10"/>
      <c r="G115" s="18"/>
      <c r="H115" s="25"/>
    </row>
    <row r="116" spans="1:8" ht="18.75" customHeight="1">
      <c r="A116" s="30" t="s">
        <v>76</v>
      </c>
      <c r="B116" s="15"/>
      <c r="C116" s="16"/>
      <c r="D116" s="16"/>
      <c r="E116" s="18"/>
      <c r="F116" s="10"/>
      <c r="G116" s="18"/>
      <c r="H116" s="25"/>
    </row>
    <row r="117" spans="1:8" ht="18.75" customHeight="1">
      <c r="A117" s="31">
        <v>19</v>
      </c>
      <c r="B117" s="5" t="s">
        <v>20</v>
      </c>
      <c r="C117" s="16">
        <f>(80*0)+(70*4)+(15*3)</f>
        <v>325</v>
      </c>
      <c r="D117" s="60" t="str">
        <f t="shared" ref="D117" si="23">"-$"&amp;(C117-E117)</f>
        <v>-$47</v>
      </c>
      <c r="E117" s="17">
        <v>278</v>
      </c>
      <c r="F117" s="64"/>
      <c r="G117" s="18">
        <f t="shared" ref="G117" si="24">E117*F117</f>
        <v>0</v>
      </c>
      <c r="H117" s="25"/>
    </row>
    <row r="118" spans="1:8" ht="18.75" customHeight="1">
      <c r="A118" s="33"/>
      <c r="B118" s="44" t="s">
        <v>32</v>
      </c>
      <c r="C118" s="16"/>
      <c r="D118" s="16"/>
      <c r="E118" s="18"/>
      <c r="F118" s="10"/>
      <c r="G118" s="18"/>
      <c r="H118" s="25"/>
    </row>
    <row r="119" spans="1:8" ht="18.75" customHeight="1">
      <c r="A119" s="33"/>
      <c r="B119" s="44" t="s">
        <v>31</v>
      </c>
      <c r="C119" s="16"/>
      <c r="D119" s="16"/>
      <c r="E119" s="18"/>
      <c r="F119" s="10"/>
      <c r="G119" s="18"/>
      <c r="H119" s="25"/>
    </row>
    <row r="120" spans="1:8" ht="18.75" customHeight="1">
      <c r="A120" s="33"/>
      <c r="B120" s="44" t="s">
        <v>28</v>
      </c>
      <c r="C120" s="16"/>
      <c r="D120" s="16"/>
      <c r="E120" s="18"/>
      <c r="F120" s="9"/>
      <c r="G120" s="2"/>
      <c r="H120" s="25"/>
    </row>
    <row r="121" spans="1:8" ht="18.75" customHeight="1">
      <c r="A121" s="24"/>
      <c r="B121" s="6" t="s">
        <v>77</v>
      </c>
      <c r="C121" s="10"/>
      <c r="D121" s="10"/>
      <c r="E121" s="11"/>
      <c r="F121" s="9"/>
      <c r="G121" s="2"/>
      <c r="H121" s="25"/>
    </row>
    <row r="122" spans="1:8" ht="9" customHeight="1">
      <c r="A122" s="32"/>
      <c r="B122" s="15"/>
      <c r="C122" s="16"/>
      <c r="D122" s="18"/>
      <c r="E122" s="18"/>
      <c r="F122" s="10"/>
      <c r="G122" s="18"/>
      <c r="H122" s="25"/>
    </row>
    <row r="123" spans="1:8" ht="18.75" customHeight="1">
      <c r="A123" s="30" t="s">
        <v>95</v>
      </c>
      <c r="B123" s="15"/>
      <c r="C123" s="16"/>
      <c r="D123" s="18"/>
      <c r="E123" s="18"/>
      <c r="F123" s="10"/>
      <c r="G123" s="18">
        <f>IF(B17&lt;&gt;"Deliver to above address (free delivery for purchases $30 &amp; above or $6 surcharge applicable)",0,IF(OR(SUM(G24:G121)=0,SUM(G24:G121)&gt;=30),0,6))</f>
        <v>0</v>
      </c>
      <c r="H123" s="25"/>
    </row>
    <row r="124" spans="1:8" ht="9" customHeight="1">
      <c r="A124" s="32"/>
      <c r="B124" s="15"/>
      <c r="C124" s="16"/>
      <c r="D124" s="18"/>
      <c r="E124" s="18"/>
      <c r="F124" s="10"/>
      <c r="G124" s="18"/>
      <c r="H124" s="25"/>
    </row>
    <row r="125" spans="1:8" ht="18.75" customHeight="1">
      <c r="A125" s="30" t="s">
        <v>81</v>
      </c>
      <c r="B125" s="15"/>
      <c r="C125" s="16"/>
      <c r="D125" s="18"/>
      <c r="E125" s="18"/>
      <c r="F125" s="10"/>
      <c r="G125" s="18"/>
      <c r="H125" s="25"/>
    </row>
    <row r="126" spans="1:8" ht="18.75" customHeight="1">
      <c r="A126" s="34" t="s">
        <v>82</v>
      </c>
      <c r="B126" s="19" t="s">
        <v>85</v>
      </c>
      <c r="C126" s="9"/>
      <c r="D126" s="2"/>
      <c r="E126" s="2"/>
      <c r="F126" s="9"/>
      <c r="G126" s="2"/>
      <c r="H126" s="25"/>
    </row>
    <row r="127" spans="1:8" ht="18.75" customHeight="1">
      <c r="A127" s="35" t="s">
        <v>83</v>
      </c>
      <c r="B127" s="19" t="s">
        <v>84</v>
      </c>
      <c r="C127" s="9"/>
      <c r="D127" s="2"/>
      <c r="E127" s="2"/>
      <c r="F127" s="9"/>
      <c r="G127" s="2"/>
      <c r="H127" s="25"/>
    </row>
    <row r="128" spans="1:8" s="42" customFormat="1" ht="18.75" customHeight="1">
      <c r="A128" s="30" t="s">
        <v>93</v>
      </c>
      <c r="B128" s="19"/>
      <c r="C128" s="9"/>
      <c r="D128" s="2"/>
      <c r="E128" s="2"/>
      <c r="F128" s="9"/>
      <c r="G128" s="2"/>
      <c r="H128" s="25"/>
    </row>
    <row r="129" spans="1:8" s="42" customFormat="1" ht="18.75" customHeight="1">
      <c r="A129" s="35">
        <v>8</v>
      </c>
      <c r="B129" s="43" t="s">
        <v>94</v>
      </c>
      <c r="C129" s="9"/>
      <c r="D129" s="2"/>
      <c r="E129" s="2"/>
      <c r="F129" s="9"/>
      <c r="G129" s="2"/>
      <c r="H129" s="25"/>
    </row>
    <row r="130" spans="1:8" s="42" customFormat="1" ht="10.5" customHeight="1" thickBot="1">
      <c r="A130" s="36"/>
      <c r="B130" s="37"/>
      <c r="C130" s="38"/>
      <c r="D130" s="37"/>
      <c r="E130" s="37"/>
      <c r="F130" s="38"/>
      <c r="G130" s="37"/>
      <c r="H130" s="39"/>
    </row>
  </sheetData>
  <sheetProtection algorithmName="SHA-512" hashValue="+d6//NtdAixhbywhGKUnTzuiy+bzonWbwNa5gmVHpN54GH3fMrgatvUdd0qrV/uoEwPr9uvjT5ylnkNorgn+jA==" saltValue="opxx23nAPCm/Xf7TqHDoUg==" spinCount="100000" sheet="1" objects="1" scenarios="1"/>
  <mergeCells count="7">
    <mergeCell ref="B11:G11"/>
    <mergeCell ref="F21:G21"/>
    <mergeCell ref="B19:G19"/>
    <mergeCell ref="B15:G15"/>
    <mergeCell ref="B17:G17"/>
    <mergeCell ref="B13:C13"/>
    <mergeCell ref="E13:G13"/>
  </mergeCells>
  <dataValidations count="13">
    <dataValidation type="list" allowBlank="1" showInputMessage="1" showErrorMessage="1" sqref="B19:G19">
      <formula1>$I$2:$I$5</formula1>
    </dataValidation>
    <dataValidation type="list" allowBlank="1" showInputMessage="1" showErrorMessage="1" sqref="B52 B60 B68 B81 B35 B41 B91 B101 B110">
      <formula1>$I$51:$I$54</formula1>
    </dataValidation>
    <dataValidation type="list" allowBlank="1" showInputMessage="1" showErrorMessage="1" sqref="B53 B61 B82 B36 B92 B102">
      <formula1>$J$51:$J$54</formula1>
    </dataValidation>
    <dataValidation type="list" allowBlank="1" showInputMessage="1" showErrorMessage="1" sqref="B54 B83 B93">
      <formula1>$K$51:$K$54</formula1>
    </dataValidation>
    <dataValidation type="list" allowBlank="1" showInputMessage="1" showErrorMessage="1" sqref="B37 B70 B62 B103 B112 B120">
      <formula1>$K$46:$K$47</formula1>
    </dataValidation>
    <dataValidation type="list" allowBlank="1" showInputMessage="1" showErrorMessage="1" sqref="B42 B76 B69 B111 B119">
      <formula1>$J$46:$J$47</formula1>
    </dataValidation>
    <dataValidation type="list" allowBlank="1" showInputMessage="1" showErrorMessage="1" sqref="B47 B75 B118">
      <formula1>$I$46:$I$47</formula1>
    </dataValidation>
    <dataValidation type="list" allowBlank="1" showInputMessage="1" showErrorMessage="1" sqref="B55 B63 B94 B104 B113">
      <formula1>$L$46:$L$47</formula1>
    </dataValidation>
    <dataValidation type="list" allowBlank="1" showInputMessage="1" showErrorMessage="1" sqref="B56 B85 B95 B105">
      <formula1>$M$46:$M$47</formula1>
    </dataValidation>
    <dataValidation type="list" allowBlank="1" showInputMessage="1" showErrorMessage="1" sqref="B84">
      <formula1>$L$51:$L$54</formula1>
    </dataValidation>
    <dataValidation type="list" allowBlank="1" showInputMessage="1" showErrorMessage="1" sqref="B86 B96">
      <formula1>$N$46:$N$47</formula1>
    </dataValidation>
    <dataValidation type="list" allowBlank="1" showInputMessage="1" showErrorMessage="1" sqref="B87">
      <formula1>$O$46:$O$47</formula1>
    </dataValidation>
    <dataValidation type="list" allowBlank="1" showInputMessage="1" showErrorMessage="1" sqref="B17:G17">
      <formula1>"Click here for options,Meet up @ Raffles Place Mrt (Mon - Fri | 9am - 7pm),Deliver to above address (free delivery for purchases $30 &amp; above or $6 surcharge applicable)"</formula1>
    </dataValidation>
  </dataValidations>
  <hyperlinks>
    <hyperlink ref="B11" r:id="rId1" display="Please send your completed order forms to worldayisg@gmail.com"/>
    <hyperlink ref="B129" r:id="rId2"/>
  </hyperlinks>
  <pageMargins left="0.25" right="0.25" top="0.75" bottom="0.75" header="0.3" footer="0.3"/>
  <pageSetup paperSize="9" scale="74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"/>
  <sheetViews>
    <sheetView showGridLines="0" view="pageLayout" zoomScale="115" zoomScaleNormal="130" zoomScalePageLayoutView="115" workbookViewId="0">
      <selection activeCell="L8" sqref="L8"/>
    </sheetView>
  </sheetViews>
  <sheetFormatPr defaultColWidth="9.1328125" defaultRowHeight="14.25"/>
  <cols>
    <col min="1" max="16384" width="9.1328125" style="40"/>
  </cols>
  <sheetData>
    <row r="1" spans="1:11" ht="21.75" customHeight="1">
      <c r="A1" s="53" t="s">
        <v>86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</sheetData>
  <sheetProtection algorithmName="SHA-512" hashValue="OvdHVhubaGMXO5dMUwUumyHPntNgJ+BtFbY0EQWAzyxy5tx015g2i1mnkBYZNu84cRNaq5yPpcdAXwT0SxtCeA==" saltValue="N6jh53k/IL7wAJOEPlRBDg==" spinCount="100000" sheet="1" objects="1" scenarios="1" selectLockedCells="1" selectUnlockedCells="1"/>
  <mergeCells count="1">
    <mergeCell ref="A1:K1"/>
  </mergeCells>
  <pageMargins left="0.15748031496062992" right="0.15748031496062992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showGridLines="0" topLeftCell="A13" zoomScaleNormal="100" zoomScaleSheetLayoutView="115" zoomScalePageLayoutView="115" workbookViewId="0">
      <selection activeCell="L8" sqref="L8"/>
    </sheetView>
  </sheetViews>
  <sheetFormatPr defaultColWidth="9.1328125" defaultRowHeight="14.25"/>
  <cols>
    <col min="1" max="16384" width="9.1328125" style="40"/>
  </cols>
  <sheetData>
    <row r="1" spans="1:11" ht="21.75" customHeight="1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5" customHeight="1">
      <c r="A2" s="41" t="s">
        <v>92</v>
      </c>
    </row>
    <row r="3" spans="1:11" ht="15" customHeight="1">
      <c r="A3" s="41" t="s">
        <v>88</v>
      </c>
    </row>
    <row r="4" spans="1:11" ht="15" customHeight="1">
      <c r="A4" s="41" t="s">
        <v>89</v>
      </c>
    </row>
    <row r="5" spans="1:11" ht="15" customHeight="1">
      <c r="A5" s="41" t="s">
        <v>90</v>
      </c>
    </row>
    <row r="6" spans="1:11" ht="15" customHeight="1">
      <c r="A6" s="41" t="s">
        <v>91</v>
      </c>
    </row>
  </sheetData>
  <sheetProtection algorithmName="SHA-512" hashValue="65t7EWDCaEJ5hoyBIgHXwUKRpENmI0UN4rMwLCA6B2EJBfSse0Z9Z9/gUeFGmAOmOBBpkV0DVO5HLFdMsIDdpA==" saltValue="grARtvn+3zhUNhKVCXpkCg==" spinCount="100000" sheet="1" objects="1" scenarios="1" selectLockedCells="1" selectUnlockedCells="1"/>
  <mergeCells count="1">
    <mergeCell ref="A1:K1"/>
  </mergeCells>
  <pageMargins left="0.15748031496062992" right="0.1574803149606299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DBS Staff Deals Order Form</vt:lpstr>
      <vt:lpstr>XO Sauce Recipe</vt:lpstr>
      <vt:lpstr>Abalone Recipe</vt:lpstr>
      <vt:lpstr>'DBS Staff Deals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Kar Sin NG</dc:creator>
  <cp:lastModifiedBy>Yen</cp:lastModifiedBy>
  <cp:lastPrinted>2017-10-19T01:12:12Z</cp:lastPrinted>
  <dcterms:created xsi:type="dcterms:W3CDTF">2017-10-17T12:32:08Z</dcterms:created>
  <dcterms:modified xsi:type="dcterms:W3CDTF">2017-12-07T23:28:51Z</dcterms:modified>
</cp:coreProperties>
</file>